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296" yWindow="45" windowWidth="9720" windowHeight="6825" activeTab="0"/>
  </bookViews>
  <sheets>
    <sheet name="ANEXO-I" sheetId="1" r:id="rId1"/>
    <sheet name="Hoja2" sheetId="2" r:id="rId2"/>
    <sheet name="Hoja3" sheetId="3" r:id="rId3"/>
  </sheets>
  <definedNames>
    <definedName name="_xlnm.Print_Area" localSheetId="0">'ANEXO-I'!$A$1:$N$56</definedName>
  </definedNames>
  <calcPr fullCalcOnLoad="1"/>
</workbook>
</file>

<file path=xl/sharedStrings.xml><?xml version="1.0" encoding="utf-8"?>
<sst xmlns="http://schemas.openxmlformats.org/spreadsheetml/2006/main" count="99" uniqueCount="55">
  <si>
    <t>Variantes</t>
  </si>
  <si>
    <t>Tramo</t>
  </si>
  <si>
    <t>Designación</t>
  </si>
  <si>
    <t>Caudal de diseño</t>
  </si>
  <si>
    <t>Longitud</t>
  </si>
  <si>
    <t>Sección trans.</t>
  </si>
  <si>
    <t>Arroyo</t>
  </si>
  <si>
    <t>del</t>
  </si>
  <si>
    <t>Medio</t>
  </si>
  <si>
    <t>OBRA : DESCARGA DE LA LAGUNA LA PICASA AL RÍO PARANÁ</t>
  </si>
  <si>
    <t>OBRAS PARTICULARES</t>
  </si>
  <si>
    <t>Progresiva final</t>
  </si>
  <si>
    <t>Progresiva inicial</t>
  </si>
  <si>
    <t>Aº del Medio-  Aº de Cepeda- Río Paraná</t>
  </si>
  <si>
    <t>Canal a reacondicionar</t>
  </si>
  <si>
    <t>Canal a construir</t>
  </si>
  <si>
    <t>Canal del Pelao empalme con Canal Juncal</t>
  </si>
  <si>
    <t>Cota de Proyecto</t>
  </si>
  <si>
    <t>Pendiente del tramo</t>
  </si>
  <si>
    <t>Trapecial- Bf: 12.00 m</t>
  </si>
  <si>
    <t>Trapecial- Bf: 18.15 m</t>
  </si>
  <si>
    <t>Trapecial- Bf: 14.64 m</t>
  </si>
  <si>
    <t>Trapecial- Bf: 14.65 m</t>
  </si>
  <si>
    <t>Arroyo Pavón- Arroyo del Sauce</t>
  </si>
  <si>
    <t xml:space="preserve"> Arroyo del Sauce- Arroyo Cabral</t>
  </si>
  <si>
    <t>Arroyo Cabral- Río Paraná</t>
  </si>
  <si>
    <t>Canal con capacidad suficiente</t>
  </si>
  <si>
    <t>CANALIZACIONES- DISEÑO HIDRAULICO</t>
  </si>
  <si>
    <t>Trapecial- Bf: 15.30 m</t>
  </si>
  <si>
    <t>Trapecial- Bf:30.00 m</t>
  </si>
  <si>
    <t>Trapecial- Bf: 70.00 m</t>
  </si>
  <si>
    <t>Trapecial- Bf:70.00 m</t>
  </si>
  <si>
    <t>Nº</t>
  </si>
  <si>
    <t>Tipología</t>
  </si>
  <si>
    <t>Canal Juncal- Sección II</t>
  </si>
  <si>
    <t>Canal Juncal- Sección III</t>
  </si>
  <si>
    <t>Aº del Medio-  Aº de Cepeda</t>
  </si>
  <si>
    <t>Trapecial-           Bf: 11.30 m</t>
  </si>
  <si>
    <t>Trapecial-           Bf: 24.00 m</t>
  </si>
  <si>
    <t>Trapecial-           Bf:80.00 m</t>
  </si>
  <si>
    <t>Canal Laguna La Picasa- Laguna de Los Patos</t>
  </si>
  <si>
    <t>Canal Laguna de Los Patos- Laguna de Quirno</t>
  </si>
  <si>
    <t>Canal Laguna de Quirno- Canal del Pelao</t>
  </si>
  <si>
    <t>1M</t>
  </si>
  <si>
    <t>Canal Juncal</t>
  </si>
  <si>
    <t>2M</t>
  </si>
  <si>
    <t>3M</t>
  </si>
  <si>
    <t>1P</t>
  </si>
  <si>
    <t>4P</t>
  </si>
  <si>
    <t>2P</t>
  </si>
  <si>
    <t>3P</t>
  </si>
  <si>
    <t>Canal trasvase Juncal- Alcorta</t>
  </si>
  <si>
    <t>Canal Alcorta</t>
  </si>
  <si>
    <t>Alternativa Aº del Medio</t>
  </si>
  <si>
    <t>Alternativa  Aº Pavón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</si>
</sst>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  <numFmt numFmtId="181" formatCode="0.0"/>
    <numFmt numFmtId="182" formatCode="0.000000"/>
    <numFmt numFmtId="183" formatCode="0.0000000"/>
    <numFmt numFmtId="184" formatCode="0.00000"/>
  </numFmts>
  <fonts count="8">
    <font>
      <sz val="10"/>
      <name val="Arial"/>
      <family val="0"/>
    </font>
    <font>
      <sz val="10"/>
      <name val="Century Gothic"/>
      <family val="2"/>
    </font>
    <font>
      <sz val="10"/>
      <color indexed="9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u val="single"/>
      <sz val="12"/>
      <name val="Century Gothic"/>
      <family val="2"/>
    </font>
    <font>
      <u val="single"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0" fontId="1" fillId="2" borderId="0" xfId="0" applyFont="1" applyFill="1" applyBorder="1" applyAlignment="1">
      <alignment horizontal="left" vertical="justify"/>
    </xf>
    <xf numFmtId="0" fontId="1" fillId="2" borderId="0" xfId="0" applyFont="1" applyFill="1" applyBorder="1" applyAlignment="1">
      <alignment horizontal="center" vertical="justify"/>
    </xf>
    <xf numFmtId="0" fontId="1" fillId="2" borderId="0" xfId="0" applyFont="1" applyFill="1" applyBorder="1" applyAlignment="1">
      <alignment horizontal="center" vertical="justify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/>
    </xf>
    <xf numFmtId="18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vertical="justify"/>
    </xf>
    <xf numFmtId="0" fontId="1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114300</xdr:colOff>
      <xdr:row>10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288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3</xdr:col>
      <xdr:colOff>114300</xdr:colOff>
      <xdr:row>36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48575"/>
          <a:ext cx="24288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O75"/>
  <sheetViews>
    <sheetView tabSelected="1" view="pageBreakPreview" zoomScale="75" zoomScaleNormal="75" zoomScaleSheetLayoutView="75" workbookViewId="0" topLeftCell="F28">
      <selection activeCell="M45" sqref="M45"/>
    </sheetView>
  </sheetViews>
  <sheetFormatPr defaultColWidth="11.421875" defaultRowHeight="12.75"/>
  <cols>
    <col min="1" max="2" width="11.421875" style="1" customWidth="1"/>
    <col min="3" max="3" width="11.8515625" style="1" customWidth="1"/>
    <col min="4" max="4" width="17.28125" style="1" customWidth="1"/>
    <col min="5" max="5" width="12.57421875" style="1" customWidth="1"/>
    <col min="6" max="6" width="11.00390625" style="1" customWidth="1"/>
    <col min="7" max="7" width="12.57421875" style="1" customWidth="1"/>
    <col min="8" max="8" width="11.140625" style="1" customWidth="1"/>
    <col min="9" max="9" width="12.8515625" style="1" customWidth="1"/>
    <col min="10" max="10" width="17.421875" style="1" customWidth="1"/>
    <col min="11" max="11" width="11.00390625" style="1" customWidth="1"/>
    <col min="12" max="12" width="11.28125" style="1" customWidth="1"/>
    <col min="13" max="13" width="14.57421875" style="1" customWidth="1"/>
    <col min="14" max="16384" width="11.421875" style="1" customWidth="1"/>
  </cols>
  <sheetData>
    <row r="9" spans="4:13" ht="12.75" customHeight="1">
      <c r="D9" s="2"/>
      <c r="E9" s="7"/>
      <c r="F9" s="2"/>
      <c r="G9" s="2"/>
      <c r="H9" s="2"/>
      <c r="I9" s="2"/>
      <c r="J9" s="2"/>
      <c r="K9" s="2"/>
      <c r="L9" s="2"/>
      <c r="M9" s="2"/>
    </row>
    <row r="11" spans="3:13" ht="15.75">
      <c r="C11" s="26" t="s">
        <v>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4:15" ht="12.75">
      <c r="N12" s="2"/>
      <c r="O12" s="2"/>
    </row>
    <row r="13" spans="3:15" ht="12.75">
      <c r="C13" s="2"/>
      <c r="D13" s="2"/>
      <c r="E13" s="2"/>
      <c r="F13" s="2"/>
      <c r="G13" s="2"/>
      <c r="H13" s="9"/>
      <c r="I13" s="2"/>
      <c r="J13" s="2"/>
      <c r="K13" s="2"/>
      <c r="L13" s="2"/>
      <c r="M13" s="2"/>
      <c r="N13" s="2"/>
      <c r="O13" s="2"/>
    </row>
    <row r="14" spans="3:15" ht="12.75">
      <c r="C14" s="24" t="s">
        <v>27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"/>
      <c r="O14" s="2"/>
    </row>
    <row r="15" spans="3:15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15" ht="19.5" customHeight="1">
      <c r="C16" s="16" t="s">
        <v>32</v>
      </c>
      <c r="D16" s="19" t="s">
        <v>53</v>
      </c>
      <c r="E16" s="19"/>
      <c r="F16" s="19"/>
      <c r="G16" s="19"/>
      <c r="H16" s="19"/>
      <c r="I16" s="19"/>
      <c r="J16" s="19"/>
      <c r="K16" s="19"/>
      <c r="L16" s="19"/>
      <c r="M16" s="19"/>
      <c r="N16" s="2"/>
      <c r="O16" s="2"/>
    </row>
    <row r="17" spans="3:15" ht="32.25" customHeight="1">
      <c r="C17" s="17"/>
      <c r="D17" s="18" t="s">
        <v>2</v>
      </c>
      <c r="E17" s="18" t="s">
        <v>12</v>
      </c>
      <c r="F17" s="18" t="s">
        <v>17</v>
      </c>
      <c r="G17" s="18" t="s">
        <v>11</v>
      </c>
      <c r="H17" s="18" t="s">
        <v>17</v>
      </c>
      <c r="I17" s="18" t="s">
        <v>18</v>
      </c>
      <c r="J17" s="18" t="s">
        <v>33</v>
      </c>
      <c r="K17" s="18" t="s">
        <v>3</v>
      </c>
      <c r="L17" s="18" t="s">
        <v>4</v>
      </c>
      <c r="M17" s="18" t="s">
        <v>5</v>
      </c>
      <c r="N17" s="2"/>
      <c r="O17" s="2"/>
    </row>
    <row r="18" spans="3:15" ht="38.25" customHeight="1">
      <c r="C18" s="23">
        <v>1</v>
      </c>
      <c r="D18" s="15" t="s">
        <v>40</v>
      </c>
      <c r="E18" s="20">
        <v>107738</v>
      </c>
      <c r="F18" s="20">
        <v>104.51</v>
      </c>
      <c r="G18" s="20">
        <v>65500</v>
      </c>
      <c r="H18" s="20">
        <v>96.01</v>
      </c>
      <c r="I18" s="21">
        <f>(F18-H18)/(E18-G18)</f>
        <v>0.00020124058904304182</v>
      </c>
      <c r="J18" s="15" t="s">
        <v>14</v>
      </c>
      <c r="K18" s="22">
        <v>15</v>
      </c>
      <c r="L18" s="20">
        <f>E18-G18</f>
        <v>42238</v>
      </c>
      <c r="M18" s="15" t="s">
        <v>19</v>
      </c>
      <c r="N18" s="2"/>
      <c r="O18" s="2"/>
    </row>
    <row r="19" spans="3:15" ht="39" customHeight="1">
      <c r="C19" s="23">
        <v>2</v>
      </c>
      <c r="D19" s="15" t="s">
        <v>41</v>
      </c>
      <c r="E19" s="20">
        <v>99273.65</v>
      </c>
      <c r="F19" s="20">
        <v>96</v>
      </c>
      <c r="G19" s="20">
        <v>44850.69</v>
      </c>
      <c r="H19" s="20">
        <v>91</v>
      </c>
      <c r="I19" s="21">
        <v>9.2E-05</v>
      </c>
      <c r="J19" s="15" t="s">
        <v>15</v>
      </c>
      <c r="K19" s="22">
        <v>15</v>
      </c>
      <c r="L19" s="20">
        <v>54422.96</v>
      </c>
      <c r="M19" s="15" t="s">
        <v>20</v>
      </c>
      <c r="N19" s="2"/>
      <c r="O19" s="2"/>
    </row>
    <row r="20" spans="3:15" ht="39.75" customHeight="1">
      <c r="C20" s="23">
        <v>3</v>
      </c>
      <c r="D20" s="15" t="s">
        <v>42</v>
      </c>
      <c r="E20" s="20">
        <v>44850.69</v>
      </c>
      <c r="F20" s="20">
        <f>H19</f>
        <v>91</v>
      </c>
      <c r="G20" s="20">
        <v>9841.24</v>
      </c>
      <c r="H20" s="20">
        <v>86.12</v>
      </c>
      <c r="I20" s="21">
        <f aca="true" t="shared" si="0" ref="I19:I24">(F20-H20)/(E20-G20)</f>
        <v>0.0001393909358758848</v>
      </c>
      <c r="J20" s="15" t="s">
        <v>15</v>
      </c>
      <c r="K20" s="22">
        <v>15</v>
      </c>
      <c r="L20" s="20">
        <f aca="true" t="shared" si="1" ref="L19:L24">E20-G20</f>
        <v>35009.450000000004</v>
      </c>
      <c r="M20" s="15" t="s">
        <v>22</v>
      </c>
      <c r="N20" s="2"/>
      <c r="O20" s="2"/>
    </row>
    <row r="21" spans="3:15" ht="39.75" customHeight="1">
      <c r="C21" s="23">
        <v>4</v>
      </c>
      <c r="D21" s="15" t="s">
        <v>16</v>
      </c>
      <c r="E21" s="20">
        <f>G20</f>
        <v>9841.24</v>
      </c>
      <c r="F21" s="20">
        <v>86.12</v>
      </c>
      <c r="G21" s="20">
        <v>0</v>
      </c>
      <c r="H21" s="20">
        <v>84.75</v>
      </c>
      <c r="I21" s="21">
        <f t="shared" si="0"/>
        <v>0.0001392100995403023</v>
      </c>
      <c r="J21" s="15" t="s">
        <v>14</v>
      </c>
      <c r="K21" s="22">
        <v>15</v>
      </c>
      <c r="L21" s="20">
        <f>E21-G21</f>
        <v>9841.24</v>
      </c>
      <c r="M21" s="15" t="s">
        <v>22</v>
      </c>
      <c r="N21" s="2"/>
      <c r="O21" s="2"/>
    </row>
    <row r="22" spans="3:15" ht="39.75" customHeight="1">
      <c r="C22" s="23" t="s">
        <v>43</v>
      </c>
      <c r="D22" s="15" t="s">
        <v>44</v>
      </c>
      <c r="E22" s="20">
        <v>121588.06</v>
      </c>
      <c r="F22" s="20">
        <v>84.75</v>
      </c>
      <c r="G22" s="20">
        <v>114545.45</v>
      </c>
      <c r="H22" s="20">
        <v>81.2</v>
      </c>
      <c r="I22" s="21">
        <f t="shared" si="0"/>
        <v>0.0005040744837496321</v>
      </c>
      <c r="J22" s="15" t="s">
        <v>14</v>
      </c>
      <c r="K22" s="22">
        <v>22.5</v>
      </c>
      <c r="L22" s="20">
        <f t="shared" si="1"/>
        <v>7042.610000000001</v>
      </c>
      <c r="M22" s="15" t="s">
        <v>37</v>
      </c>
      <c r="N22" s="2"/>
      <c r="O22" s="2"/>
    </row>
    <row r="23" spans="3:15" ht="39.75" customHeight="1">
      <c r="C23" s="23" t="s">
        <v>43</v>
      </c>
      <c r="D23" s="15" t="s">
        <v>34</v>
      </c>
      <c r="E23" s="20">
        <f aca="true" t="shared" si="2" ref="E23:F26">G22</f>
        <v>114545.45</v>
      </c>
      <c r="F23" s="20">
        <f t="shared" si="2"/>
        <v>81.2</v>
      </c>
      <c r="G23" s="20">
        <v>108334.14</v>
      </c>
      <c r="H23" s="20">
        <v>80.25</v>
      </c>
      <c r="I23" s="21">
        <f>(F23-H23)/(E23-G23)</f>
        <v>0.00015294680188237316</v>
      </c>
      <c r="J23" s="15" t="s">
        <v>14</v>
      </c>
      <c r="K23" s="22">
        <v>25</v>
      </c>
      <c r="L23" s="20">
        <f t="shared" si="1"/>
        <v>6211.309999999998</v>
      </c>
      <c r="M23" s="15" t="s">
        <v>38</v>
      </c>
      <c r="N23" s="2"/>
      <c r="O23" s="2"/>
    </row>
    <row r="24" spans="3:15" ht="39.75" customHeight="1">
      <c r="C24" s="23" t="s">
        <v>43</v>
      </c>
      <c r="D24" s="15" t="s">
        <v>35</v>
      </c>
      <c r="E24" s="20">
        <f t="shared" si="2"/>
        <v>108334.14</v>
      </c>
      <c r="F24" s="20">
        <f t="shared" si="2"/>
        <v>80.25</v>
      </c>
      <c r="G24" s="20">
        <v>103662.42</v>
      </c>
      <c r="H24" s="20">
        <v>74.45</v>
      </c>
      <c r="I24" s="21">
        <f t="shared" si="0"/>
        <v>0.0012415127618949757</v>
      </c>
      <c r="J24" s="15" t="s">
        <v>14</v>
      </c>
      <c r="K24" s="22">
        <v>30</v>
      </c>
      <c r="L24" s="20">
        <f t="shared" si="1"/>
        <v>4671.720000000001</v>
      </c>
      <c r="M24" s="15" t="s">
        <v>38</v>
      </c>
      <c r="N24" s="2"/>
      <c r="O24" s="2"/>
    </row>
    <row r="25" spans="3:15" ht="39.75" customHeight="1">
      <c r="C25" s="23" t="s">
        <v>45</v>
      </c>
      <c r="D25" s="15" t="s">
        <v>36</v>
      </c>
      <c r="E25" s="20">
        <f t="shared" si="2"/>
        <v>103662.42</v>
      </c>
      <c r="F25" s="20">
        <f t="shared" si="2"/>
        <v>74.45</v>
      </c>
      <c r="G25" s="20">
        <v>48656.11</v>
      </c>
      <c r="H25" s="20">
        <v>40.75</v>
      </c>
      <c r="I25" s="21">
        <f>(F25-H25)/(E25-G25)</f>
        <v>0.000612656984262351</v>
      </c>
      <c r="J25" s="15" t="s">
        <v>14</v>
      </c>
      <c r="K25" s="22">
        <v>50</v>
      </c>
      <c r="L25" s="20">
        <f>E25-G25</f>
        <v>55006.31</v>
      </c>
      <c r="M25" s="15" t="s">
        <v>38</v>
      </c>
      <c r="N25" s="2"/>
      <c r="O25" s="2"/>
    </row>
    <row r="26" spans="3:15" ht="39.75" customHeight="1">
      <c r="C26" s="23" t="s">
        <v>46</v>
      </c>
      <c r="D26" s="15" t="s">
        <v>13</v>
      </c>
      <c r="E26" s="20">
        <f t="shared" si="2"/>
        <v>48656.11</v>
      </c>
      <c r="F26" s="20">
        <f t="shared" si="2"/>
        <v>40.75</v>
      </c>
      <c r="G26" s="20">
        <v>0</v>
      </c>
      <c r="H26" s="20">
        <v>12</v>
      </c>
      <c r="I26" s="21">
        <f>(F26-H26)/(E26-G26)</f>
        <v>0.000590881597398559</v>
      </c>
      <c r="J26" s="15" t="s">
        <v>26</v>
      </c>
      <c r="K26" s="22">
        <v>160</v>
      </c>
      <c r="L26" s="20">
        <f>E26-G26</f>
        <v>48656.11</v>
      </c>
      <c r="M26" s="15" t="s">
        <v>39</v>
      </c>
      <c r="N26" s="2"/>
      <c r="O26" s="2"/>
    </row>
    <row r="27" spans="3:15" ht="13.5" customHeight="1">
      <c r="C27" s="10"/>
      <c r="D27" s="5"/>
      <c r="E27" s="11"/>
      <c r="F27" s="11"/>
      <c r="G27" s="11"/>
      <c r="H27" s="11"/>
      <c r="I27" s="12"/>
      <c r="J27" s="5"/>
      <c r="K27" s="13"/>
      <c r="L27" s="11"/>
      <c r="M27" s="14"/>
      <c r="N27" s="2"/>
      <c r="O27" s="2"/>
    </row>
    <row r="28" spans="3:15" ht="13.5" customHeight="1">
      <c r="C28" s="10"/>
      <c r="D28" s="5"/>
      <c r="E28" s="11"/>
      <c r="F28" s="11"/>
      <c r="G28" s="11"/>
      <c r="H28" s="11"/>
      <c r="I28" s="12"/>
      <c r="J28" s="5"/>
      <c r="K28" s="13"/>
      <c r="L28" s="11"/>
      <c r="M28" s="14"/>
      <c r="N28" s="2"/>
      <c r="O28" s="2"/>
    </row>
    <row r="29" spans="3:15" ht="13.5" customHeight="1">
      <c r="C29" s="10"/>
      <c r="D29" s="5"/>
      <c r="E29" s="11"/>
      <c r="F29" s="11"/>
      <c r="G29" s="11"/>
      <c r="H29" s="11"/>
      <c r="I29" s="12"/>
      <c r="J29" s="5"/>
      <c r="K29" s="13"/>
      <c r="L29" s="11"/>
      <c r="M29" s="14"/>
      <c r="N29" s="2"/>
      <c r="O29" s="2"/>
    </row>
    <row r="30" spans="3:15" ht="13.5" customHeight="1">
      <c r="C30" s="10"/>
      <c r="D30" s="5"/>
      <c r="E30" s="11"/>
      <c r="F30" s="11"/>
      <c r="G30" s="11"/>
      <c r="H30" s="11"/>
      <c r="I30" s="12"/>
      <c r="J30" s="5"/>
      <c r="K30" s="13"/>
      <c r="L30" s="11"/>
      <c r="M30" s="14"/>
      <c r="N30" s="2"/>
      <c r="O30" s="2"/>
    </row>
    <row r="31" spans="3:15" ht="13.5" customHeight="1">
      <c r="C31" s="10"/>
      <c r="D31" s="5"/>
      <c r="E31" s="11"/>
      <c r="F31" s="11"/>
      <c r="G31" s="11"/>
      <c r="H31" s="11"/>
      <c r="I31" s="12"/>
      <c r="J31" s="5"/>
      <c r="K31" s="13"/>
      <c r="L31" s="11"/>
      <c r="M31" s="14"/>
      <c r="N31" s="2"/>
      <c r="O31" s="2"/>
    </row>
    <row r="32" spans="3:15" ht="12.75" customHeight="1">
      <c r="C32" s="6"/>
      <c r="D32" s="6"/>
      <c r="E32" s="6"/>
      <c r="F32" s="6"/>
      <c r="G32" s="6"/>
      <c r="H32" s="6"/>
      <c r="I32" s="6"/>
      <c r="J32" s="6"/>
      <c r="K32" s="4"/>
      <c r="L32" s="11"/>
      <c r="M32" s="14"/>
      <c r="N32" s="2"/>
      <c r="O32" s="2"/>
    </row>
    <row r="33" spans="3:15" ht="13.5" customHeight="1">
      <c r="C33" s="6"/>
      <c r="D33" s="6"/>
      <c r="E33" s="6"/>
      <c r="F33" s="6"/>
      <c r="G33" s="6"/>
      <c r="H33" s="6"/>
      <c r="I33" s="6"/>
      <c r="J33" s="6"/>
      <c r="K33" s="4"/>
      <c r="L33" s="11"/>
      <c r="M33" s="14"/>
      <c r="N33" s="2"/>
      <c r="O33" s="2"/>
    </row>
    <row r="34" spans="3:15" ht="13.5" customHeight="1">
      <c r="C34" s="5"/>
      <c r="D34" s="5"/>
      <c r="E34" s="5"/>
      <c r="F34" s="5"/>
      <c r="G34" s="5"/>
      <c r="H34" s="5"/>
      <c r="I34" s="5"/>
      <c r="J34" s="5"/>
      <c r="K34" s="4"/>
      <c r="L34" s="11"/>
      <c r="M34" s="14"/>
      <c r="N34" s="2"/>
      <c r="O34" s="2"/>
    </row>
    <row r="35" spans="3:15" ht="13.5" customHeight="1">
      <c r="C35" s="5"/>
      <c r="D35" s="5"/>
      <c r="E35" s="5"/>
      <c r="F35" s="5"/>
      <c r="G35" s="5"/>
      <c r="H35" s="5"/>
      <c r="I35" s="5"/>
      <c r="J35" s="5"/>
      <c r="K35" s="4"/>
      <c r="L35" s="11"/>
      <c r="M35" s="14"/>
      <c r="N35" s="2"/>
      <c r="O35" s="2"/>
    </row>
    <row r="36" spans="3:15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15.75">
      <c r="C37" s="28" t="s">
        <v>9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"/>
      <c r="O37" s="2"/>
    </row>
    <row r="38" spans="14:15" ht="12.75">
      <c r="N38" s="2"/>
      <c r="O38" s="2"/>
    </row>
    <row r="39" spans="14:15" ht="12.75">
      <c r="N39" s="2"/>
      <c r="O39" s="2"/>
    </row>
    <row r="40" spans="3:15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2.75">
      <c r="C41" s="8" t="s">
        <v>27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 ht="19.5" customHeight="1">
      <c r="C43" s="16" t="s">
        <v>32</v>
      </c>
      <c r="D43" s="19" t="s">
        <v>54</v>
      </c>
      <c r="E43" s="19"/>
      <c r="F43" s="19"/>
      <c r="G43" s="19"/>
      <c r="H43" s="19"/>
      <c r="I43" s="19"/>
      <c r="J43" s="19"/>
      <c r="K43" s="19"/>
      <c r="L43" s="19"/>
      <c r="M43" s="19"/>
      <c r="N43" s="2"/>
      <c r="O43" s="2"/>
    </row>
    <row r="44" spans="3:15" ht="24" customHeight="1">
      <c r="C44" s="17"/>
      <c r="D44" s="18" t="s">
        <v>2</v>
      </c>
      <c r="E44" s="18" t="s">
        <v>12</v>
      </c>
      <c r="F44" s="18" t="s">
        <v>17</v>
      </c>
      <c r="G44" s="18" t="s">
        <v>11</v>
      </c>
      <c r="H44" s="18" t="s">
        <v>17</v>
      </c>
      <c r="I44" s="18" t="s">
        <v>18</v>
      </c>
      <c r="J44" s="18" t="s">
        <v>33</v>
      </c>
      <c r="K44" s="18" t="s">
        <v>3</v>
      </c>
      <c r="L44" s="18" t="s">
        <v>4</v>
      </c>
      <c r="M44" s="18" t="s">
        <v>5</v>
      </c>
      <c r="N44" s="2"/>
      <c r="O44" s="2"/>
    </row>
    <row r="45" spans="3:15" ht="39.75" customHeight="1">
      <c r="C45" s="23">
        <v>1</v>
      </c>
      <c r="D45" s="15" t="s">
        <v>40</v>
      </c>
      <c r="E45" s="20">
        <f>E18</f>
        <v>107738</v>
      </c>
      <c r="F45" s="20">
        <f>F18</f>
        <v>104.51</v>
      </c>
      <c r="G45" s="20">
        <f>G18</f>
        <v>65500</v>
      </c>
      <c r="H45" s="20">
        <v>96.01</v>
      </c>
      <c r="I45" s="21">
        <f aca="true" t="shared" si="3" ref="I45:I53">(F45-H45)/(E45-G45)</f>
        <v>0.00020124058904304182</v>
      </c>
      <c r="J45" s="15" t="s">
        <v>14</v>
      </c>
      <c r="K45" s="22">
        <v>15</v>
      </c>
      <c r="L45" s="20">
        <f aca="true" t="shared" si="4" ref="L45:L53">E45-G45</f>
        <v>42238</v>
      </c>
      <c r="M45" s="15" t="s">
        <v>19</v>
      </c>
      <c r="N45" s="2"/>
      <c r="O45" s="2"/>
    </row>
    <row r="46" spans="3:15" ht="39.75" customHeight="1">
      <c r="C46" s="23">
        <v>2</v>
      </c>
      <c r="D46" s="15" t="s">
        <v>41</v>
      </c>
      <c r="E46" s="20">
        <f>E19</f>
        <v>99273.65</v>
      </c>
      <c r="F46" s="20">
        <v>96</v>
      </c>
      <c r="G46" s="20">
        <f>E47</f>
        <v>44850.69</v>
      </c>
      <c r="H46" s="20">
        <v>91</v>
      </c>
      <c r="I46" s="21">
        <f t="shared" si="3"/>
        <v>9.187298890027299E-05</v>
      </c>
      <c r="J46" s="15" t="s">
        <v>15</v>
      </c>
      <c r="K46" s="22">
        <v>15</v>
      </c>
      <c r="L46" s="20">
        <f t="shared" si="4"/>
        <v>54422.95999999999</v>
      </c>
      <c r="M46" s="15" t="s">
        <v>20</v>
      </c>
      <c r="N46" s="2"/>
      <c r="O46" s="2"/>
    </row>
    <row r="47" spans="3:15" ht="39.75" customHeight="1">
      <c r="C47" s="23">
        <v>3</v>
      </c>
      <c r="D47" s="15" t="s">
        <v>42</v>
      </c>
      <c r="E47" s="20">
        <v>44850.69</v>
      </c>
      <c r="F47" s="20">
        <f>H46</f>
        <v>91</v>
      </c>
      <c r="G47" s="20">
        <v>9841.24</v>
      </c>
      <c r="H47" s="20">
        <v>86.12</v>
      </c>
      <c r="I47" s="21">
        <f t="shared" si="3"/>
        <v>0.0001393909358758848</v>
      </c>
      <c r="J47" s="15" t="s">
        <v>15</v>
      </c>
      <c r="K47" s="22">
        <v>15</v>
      </c>
      <c r="L47" s="20">
        <f t="shared" si="4"/>
        <v>35009.450000000004</v>
      </c>
      <c r="M47" s="15" t="s">
        <v>22</v>
      </c>
      <c r="N47" s="2"/>
      <c r="O47" s="2"/>
    </row>
    <row r="48" spans="3:15" ht="39.75" customHeight="1">
      <c r="C48" s="23">
        <v>4</v>
      </c>
      <c r="D48" s="15" t="s">
        <v>16</v>
      </c>
      <c r="E48" s="20">
        <f>G47</f>
        <v>9841.24</v>
      </c>
      <c r="F48" s="20">
        <v>86.12</v>
      </c>
      <c r="G48" s="20">
        <v>0</v>
      </c>
      <c r="H48" s="20">
        <v>84.75</v>
      </c>
      <c r="I48" s="21">
        <f t="shared" si="3"/>
        <v>0.0001392100995403023</v>
      </c>
      <c r="J48" s="15" t="s">
        <v>14</v>
      </c>
      <c r="K48" s="22">
        <v>17.5</v>
      </c>
      <c r="L48" s="20">
        <f t="shared" si="4"/>
        <v>9841.24</v>
      </c>
      <c r="M48" s="15" t="s">
        <v>21</v>
      </c>
      <c r="N48" s="3">
        <f>L45+L46+L47+L48</f>
        <v>141511.65</v>
      </c>
      <c r="O48" s="2"/>
    </row>
    <row r="49" spans="3:15" ht="39.75" customHeight="1">
      <c r="C49" s="23" t="s">
        <v>47</v>
      </c>
      <c r="D49" s="15" t="s">
        <v>51</v>
      </c>
      <c r="E49" s="20">
        <v>101653.45</v>
      </c>
      <c r="F49" s="20">
        <v>84.75</v>
      </c>
      <c r="G49" s="20">
        <v>90420.36</v>
      </c>
      <c r="H49" s="20">
        <v>83.3</v>
      </c>
      <c r="I49" s="21">
        <f t="shared" si="3"/>
        <v>0.00012908291485245853</v>
      </c>
      <c r="J49" s="15" t="s">
        <v>14</v>
      </c>
      <c r="K49" s="22">
        <v>17.5</v>
      </c>
      <c r="L49" s="20">
        <f t="shared" si="4"/>
        <v>11233.089999999997</v>
      </c>
      <c r="M49" s="15" t="s">
        <v>28</v>
      </c>
      <c r="N49" s="30"/>
      <c r="O49" s="2"/>
    </row>
    <row r="50" spans="3:15" ht="39.75" customHeight="1">
      <c r="C50" s="23" t="s">
        <v>49</v>
      </c>
      <c r="D50" s="15" t="s">
        <v>52</v>
      </c>
      <c r="E50" s="20">
        <f aca="true" t="shared" si="5" ref="E50:F53">G49</f>
        <v>90420.36</v>
      </c>
      <c r="F50" s="20">
        <f t="shared" si="5"/>
        <v>83.3</v>
      </c>
      <c r="G50" s="20">
        <v>76017.79</v>
      </c>
      <c r="H50" s="20">
        <v>68.55</v>
      </c>
      <c r="I50" s="21">
        <f t="shared" si="3"/>
        <v>0.0010241227780875214</v>
      </c>
      <c r="J50" s="15" t="s">
        <v>14</v>
      </c>
      <c r="K50" s="22">
        <v>20</v>
      </c>
      <c r="L50" s="20">
        <f t="shared" si="4"/>
        <v>14402.570000000007</v>
      </c>
      <c r="M50" s="15" t="s">
        <v>28</v>
      </c>
      <c r="N50" s="30"/>
      <c r="O50" s="2"/>
    </row>
    <row r="51" spans="3:15" ht="39.75" customHeight="1">
      <c r="C51" s="23" t="s">
        <v>50</v>
      </c>
      <c r="D51" s="15" t="s">
        <v>23</v>
      </c>
      <c r="E51" s="20">
        <f t="shared" si="5"/>
        <v>76017.79</v>
      </c>
      <c r="F51" s="20">
        <f t="shared" si="5"/>
        <v>68.55</v>
      </c>
      <c r="G51" s="20">
        <v>40728.1</v>
      </c>
      <c r="H51" s="20">
        <v>40.3</v>
      </c>
      <c r="I51" s="21">
        <f t="shared" si="3"/>
        <v>0.0008005170915357999</v>
      </c>
      <c r="J51" s="15" t="s">
        <v>14</v>
      </c>
      <c r="K51" s="22">
        <v>60</v>
      </c>
      <c r="L51" s="20">
        <f t="shared" si="4"/>
        <v>35289.689999999995</v>
      </c>
      <c r="M51" s="15" t="s">
        <v>29</v>
      </c>
      <c r="N51" s="2"/>
      <c r="O51" s="2"/>
    </row>
    <row r="52" spans="3:15" ht="39.75" customHeight="1">
      <c r="C52" s="23" t="s">
        <v>48</v>
      </c>
      <c r="D52" s="15" t="s">
        <v>24</v>
      </c>
      <c r="E52" s="20">
        <f t="shared" si="5"/>
        <v>40728.1</v>
      </c>
      <c r="F52" s="20">
        <f t="shared" si="5"/>
        <v>40.3</v>
      </c>
      <c r="G52" s="20">
        <v>28562.45</v>
      </c>
      <c r="H52" s="20">
        <v>29.96</v>
      </c>
      <c r="I52" s="21">
        <f t="shared" si="3"/>
        <v>0.0008499340355837952</v>
      </c>
      <c r="J52" s="15" t="s">
        <v>26</v>
      </c>
      <c r="K52" s="22">
        <v>135</v>
      </c>
      <c r="L52" s="20">
        <f t="shared" si="4"/>
        <v>12165.649999999998</v>
      </c>
      <c r="M52" s="15" t="s">
        <v>30</v>
      </c>
      <c r="N52" s="2"/>
      <c r="O52" s="2"/>
    </row>
    <row r="53" spans="3:15" ht="39.75" customHeight="1">
      <c r="C53" s="23" t="s">
        <v>48</v>
      </c>
      <c r="D53" s="15" t="s">
        <v>25</v>
      </c>
      <c r="E53" s="20">
        <f t="shared" si="5"/>
        <v>28562.45</v>
      </c>
      <c r="F53" s="20">
        <f t="shared" si="5"/>
        <v>29.96</v>
      </c>
      <c r="G53" s="20">
        <v>0</v>
      </c>
      <c r="H53" s="20">
        <v>14</v>
      </c>
      <c r="I53" s="21">
        <f t="shared" si="3"/>
        <v>0.0005587755952308012</v>
      </c>
      <c r="J53" s="15" t="s">
        <v>26</v>
      </c>
      <c r="K53" s="22">
        <v>135</v>
      </c>
      <c r="L53" s="20">
        <f t="shared" si="4"/>
        <v>28562.45</v>
      </c>
      <c r="M53" s="15" t="s">
        <v>31</v>
      </c>
      <c r="N53" s="2"/>
      <c r="O53" s="2"/>
    </row>
    <row r="54" spans="3:15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3:15" ht="12.75">
      <c r="C55" s="6"/>
      <c r="D55" s="6"/>
      <c r="E55" s="6"/>
      <c r="F55" s="6"/>
      <c r="G55" s="6"/>
      <c r="H55" s="6"/>
      <c r="I55" s="6"/>
      <c r="J55" s="6"/>
      <c r="K55" s="2"/>
      <c r="L55" s="2"/>
      <c r="M55" s="2"/>
      <c r="N55" s="2"/>
      <c r="O55" s="2"/>
    </row>
    <row r="56" spans="3:15" ht="12.75">
      <c r="C56" s="6"/>
      <c r="D56" s="6"/>
      <c r="E56" s="6"/>
      <c r="F56" s="6"/>
      <c r="G56" s="6"/>
      <c r="H56" s="6"/>
      <c r="I56" s="6"/>
      <c r="J56" s="6"/>
      <c r="K56" s="2"/>
      <c r="L56" s="2"/>
      <c r="M56" s="2"/>
      <c r="N56" s="2"/>
      <c r="O56" s="2"/>
    </row>
    <row r="57" spans="3:15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3:15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3:15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3:15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3:15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3:15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3:15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3:15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3:15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3:15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3:15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3:15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3:15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3:15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3:15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3:15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3:15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3:15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3:15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</sheetData>
  <mergeCells count="11">
    <mergeCell ref="C11:M11"/>
    <mergeCell ref="C14:M14"/>
    <mergeCell ref="C37:M37"/>
    <mergeCell ref="C43:C44"/>
    <mergeCell ref="D43:M43"/>
    <mergeCell ref="C55:J55"/>
    <mergeCell ref="C56:J56"/>
    <mergeCell ref="D16:M16"/>
    <mergeCell ref="C16:C17"/>
    <mergeCell ref="C32:J32"/>
    <mergeCell ref="C33:J33"/>
  </mergeCells>
  <printOptions/>
  <pageMargins left="0.75" right="0.75" top="1" bottom="1" header="0" footer="0"/>
  <pageSetup horizontalDpi="300" verticalDpi="300" orientation="landscape" paperSize="9" scale="81" r:id="rId2"/>
  <rowBreaks count="1" manualBreakCount="1">
    <brk id="26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8" sqref="B18"/>
    </sheetView>
  </sheetViews>
  <sheetFormatPr defaultColWidth="11.421875" defaultRowHeight="12.75"/>
  <sheetData>
    <row r="1" ht="12.75">
      <c r="A1" t="s">
        <v>9</v>
      </c>
    </row>
    <row r="3" ht="12.75">
      <c r="A3" t="s">
        <v>10</v>
      </c>
    </row>
    <row r="5" spans="1:2" ht="12.75">
      <c r="A5" t="s">
        <v>0</v>
      </c>
      <c r="B5" t="s">
        <v>1</v>
      </c>
    </row>
    <row r="9" ht="12.75">
      <c r="A9" t="s">
        <v>6</v>
      </c>
    </row>
    <row r="11" ht="12.75">
      <c r="A11" t="s">
        <v>7</v>
      </c>
    </row>
    <row r="13" ht="12.75">
      <c r="A13" t="s">
        <v>8</v>
      </c>
    </row>
    <row r="17" ht="12.75">
      <c r="B17">
        <f>122+141</f>
        <v>263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María Dolores Mazzola</cp:lastModifiedBy>
  <cp:lastPrinted>2002-06-19T19:59:34Z</cp:lastPrinted>
  <dcterms:created xsi:type="dcterms:W3CDTF">2002-05-14T11:48:40Z</dcterms:created>
  <dcterms:modified xsi:type="dcterms:W3CDTF">2002-06-18T20:47:05Z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